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نشر اللكتروني 2025\جداول 2025\اقضية وتقرير شلب 2025\"/>
    </mc:Choice>
  </mc:AlternateContent>
  <bookViews>
    <workbookView xWindow="-108" yWindow="-108" windowWidth="23256" windowHeight="12456" tabRatio="906" activeTab="4"/>
  </bookViews>
  <sheets>
    <sheet name="جدول رقم 1" sheetId="17" r:id="rId1"/>
    <sheet name="جدول رقم2 " sheetId="1" r:id="rId2"/>
    <sheet name="جدول رقم3" sheetId="4" r:id="rId3"/>
    <sheet name="جدول رقم4" sheetId="5" r:id="rId4"/>
    <sheet name="جدول رقم5" sheetId="24" r:id="rId5"/>
  </sheets>
  <calcPr calcId="162913"/>
  <fileRecoveryPr autoRecover="0"/>
</workbook>
</file>

<file path=xl/calcChain.xml><?xml version="1.0" encoding="utf-8"?>
<calcChain xmlns="http://schemas.openxmlformats.org/spreadsheetml/2006/main">
  <c r="G8" i="4" l="1"/>
  <c r="G9" i="24" l="1"/>
  <c r="E9" i="5" l="1"/>
  <c r="E12" i="4" l="1"/>
  <c r="G11" i="4" l="1"/>
  <c r="G10" i="4"/>
  <c r="F10" i="17"/>
  <c r="F9" i="17"/>
  <c r="C10" i="24"/>
  <c r="C12" i="4" l="1"/>
  <c r="G12" i="4" s="1"/>
  <c r="B11" i="4"/>
  <c r="F11" i="4" s="1"/>
  <c r="B8" i="4"/>
  <c r="F8" i="4" s="1"/>
  <c r="B9" i="4"/>
  <c r="B10" i="4"/>
  <c r="F10" i="4" s="1"/>
  <c r="G9" i="4"/>
  <c r="D10" i="24" l="1"/>
  <c r="B9" i="24"/>
  <c r="F9" i="24" s="1"/>
  <c r="B8" i="24"/>
  <c r="F8" i="24" s="1"/>
  <c r="D12" i="4"/>
  <c r="B12" i="4"/>
  <c r="F12" i="4" s="1"/>
  <c r="G10" i="24" l="1"/>
  <c r="B10" i="24"/>
  <c r="F10" i="24"/>
  <c r="F9" i="4" l="1"/>
  <c r="G10" i="17"/>
  <c r="G9" i="17"/>
</calcChain>
</file>

<file path=xl/sharedStrings.xml><?xml version="1.0" encoding="utf-8"?>
<sst xmlns="http://schemas.openxmlformats.org/spreadsheetml/2006/main" count="154" uniqueCount="106">
  <si>
    <t>الشلب</t>
  </si>
  <si>
    <t>زهرة الشمس</t>
  </si>
  <si>
    <t>Paddy</t>
  </si>
  <si>
    <t>Average Yield (KG/Donum)</t>
  </si>
  <si>
    <t>Total</t>
  </si>
  <si>
    <t xml:space="preserve">المساحة المزروعة </t>
  </si>
  <si>
    <t>المجموع</t>
  </si>
  <si>
    <t>production (Ton)</t>
  </si>
  <si>
    <t>(دونم)</t>
  </si>
  <si>
    <t>Cultivated area</t>
  </si>
  <si>
    <t>average yield</t>
  </si>
  <si>
    <t>المساحة المحصودة</t>
  </si>
  <si>
    <t>المساحة المتضررة</t>
  </si>
  <si>
    <t>Total area</t>
  </si>
  <si>
    <t>Harvested area</t>
  </si>
  <si>
    <t>Damaged area</t>
  </si>
  <si>
    <t>المحافظة</t>
  </si>
  <si>
    <t>(Donum)</t>
  </si>
  <si>
    <t>النجف</t>
  </si>
  <si>
    <t>القادسية</t>
  </si>
  <si>
    <t xml:space="preserve"> متوسط الغلة </t>
  </si>
  <si>
    <t>Al-Qadisiya</t>
  </si>
  <si>
    <t>Al-Najaf</t>
  </si>
  <si>
    <t>متوسط الغلة</t>
  </si>
  <si>
    <t>انتاج التبن</t>
  </si>
  <si>
    <t>(طن)</t>
  </si>
  <si>
    <t>(Ton)</t>
  </si>
  <si>
    <t>Hay production</t>
  </si>
  <si>
    <t xml:space="preserve">  Table (2)                                                                                                                                                                        </t>
  </si>
  <si>
    <t xml:space="preserve">  Table (4)                                                                                                                                                                        </t>
  </si>
  <si>
    <t>المحصول      Crop</t>
  </si>
  <si>
    <t>التفاصيل</t>
  </si>
  <si>
    <t>Details</t>
  </si>
  <si>
    <t>Sun Flower</t>
  </si>
  <si>
    <t>Governorate</t>
  </si>
  <si>
    <t xml:space="preserve">المحصول </t>
  </si>
  <si>
    <t>المساحة المزروعة (دونم)</t>
  </si>
  <si>
    <t>Crop</t>
  </si>
  <si>
    <t>Total Area</t>
  </si>
  <si>
    <t>المحصول</t>
  </si>
  <si>
    <t>Cultivated area (Donum)</t>
  </si>
  <si>
    <t>Table (1)</t>
  </si>
  <si>
    <t>متوسط الغلة ( كغم/دونم)</t>
  </si>
  <si>
    <t>Table (3)</t>
  </si>
  <si>
    <t xml:space="preserve"> </t>
  </si>
  <si>
    <t>جدول (1)</t>
  </si>
  <si>
    <t>جدول (2)</t>
  </si>
  <si>
    <t xml:space="preserve"> جدول (3)</t>
  </si>
  <si>
    <t>جدول (4)</t>
  </si>
  <si>
    <t>ميسان</t>
  </si>
  <si>
    <t>Maysan</t>
  </si>
  <si>
    <t xml:space="preserve"> جدول (5)</t>
  </si>
  <si>
    <t>Table (5)</t>
  </si>
  <si>
    <t>AL-Anbar</t>
  </si>
  <si>
    <t>Total area (100) Donum</t>
  </si>
  <si>
    <t>Production (100) Ton</t>
  </si>
  <si>
    <t>Average Yield (KG/ Donum)</t>
  </si>
  <si>
    <t>Ninevah</t>
  </si>
  <si>
    <t>لإجمالي المساحة</t>
  </si>
  <si>
    <t>للمساحة المحصودة</t>
  </si>
  <si>
    <t xml:space="preserve"> لإجمالي المساحة</t>
  </si>
  <si>
    <t xml:space="preserve">نينوى </t>
  </si>
  <si>
    <t>نينوى</t>
  </si>
  <si>
    <t>الانبار</t>
  </si>
  <si>
    <t xml:space="preserve">المساحة  المتضررة </t>
  </si>
  <si>
    <t>Harvested Area</t>
  </si>
  <si>
    <t>Damaged Area</t>
  </si>
  <si>
    <t xml:space="preserve">   السنوات    Year       </t>
  </si>
  <si>
    <t xml:space="preserve">  متوسط الغلة لإجمالي المساحة (كغم\ دونم) </t>
  </si>
  <si>
    <t>إجمالي المساحة (100) دونم</t>
  </si>
  <si>
    <t>كمية الإنتاج المتحقق (100) طن</t>
  </si>
  <si>
    <t>الإنتاج (طن)</t>
  </si>
  <si>
    <t xml:space="preserve"> إجمالي المساحة</t>
  </si>
  <si>
    <t>إجمالي المساحة</t>
  </si>
  <si>
    <t xml:space="preserve">إجمالي المساحة </t>
  </si>
  <si>
    <t xml:space="preserve"> (كغم \ دونم) </t>
  </si>
  <si>
    <t>(KG\Donum)</t>
  </si>
  <si>
    <t>(كغم \ الدونم)</t>
  </si>
  <si>
    <t xml:space="preserve">الإنتاج (طن)  </t>
  </si>
  <si>
    <t xml:space="preserve">   </t>
  </si>
  <si>
    <t>* عدم شمول بعض القرى في محافظات (نينوى، الانبار، صلاح الدين) بسبب الوضع الامني</t>
  </si>
  <si>
    <t>**2024</t>
  </si>
  <si>
    <t xml:space="preserve">** تقديرات وزارة الزراعة </t>
  </si>
  <si>
    <t xml:space="preserve">المساحة المحصودة وكمية الإنتاج ومتوسط غلة الدونم الواحد لتبن الشلب للقطاع الخاص في العراق لسنة 2025 </t>
  </si>
  <si>
    <t>المساحة المزروعة وكمية الإنتاج ومتوسط الغلة لمحصولي (الشلب، زهرة الشمس) للقطاع الخاص لسنة 2025</t>
  </si>
  <si>
    <t>Cultivated area, production and average yield  (Paddy , Sun flower) of private sector for 2025</t>
  </si>
  <si>
    <t xml:space="preserve">            مقارنة المساحة المزروعة وكمية الإنتاج ومتوسط الغلة لمحصولي                 (الشلب، زهرة الشمس) للسنوات (2020-2025) </t>
  </si>
  <si>
    <t xml:space="preserve">المساحة المزروعة وكمية الإنتاج ومتوسط الغلة لمحصول الشلب للقطاع الخاص حسب المحافظة لسنة 2025 </t>
  </si>
  <si>
    <t>Cultivated area, production and average yield of Paddy for private Sector at governorates level for year 2025</t>
  </si>
  <si>
    <t>Harvested area, average yield and hay paddy production per donum by private sector for year  2025 at Iraq level</t>
  </si>
  <si>
    <t xml:space="preserve">المساحة المزروعة وكمية الإنتاج ومتوسط الغلة لمحصول زهرة الشمس للعروة الخريفية للقطاع الخاص حسب المحافظة لسنة 2025 </t>
  </si>
  <si>
    <t>Cultivated area, production and average yield of Sun Flower(autumn) for private Sector at governorates level for year 2025</t>
  </si>
  <si>
    <t xml:space="preserve">Cultivated area comparing with production and average yield of Paddy and Sun Flower for (2020-2025)  </t>
  </si>
  <si>
    <t>**2025</t>
  </si>
  <si>
    <t>*30</t>
  </si>
  <si>
    <t>*23.81</t>
  </si>
  <si>
    <t>*15.47</t>
  </si>
  <si>
    <t>*4.51</t>
  </si>
  <si>
    <t>*19</t>
  </si>
  <si>
    <t>*11.83</t>
  </si>
  <si>
    <t>*6.19</t>
  </si>
  <si>
    <t>*2.67</t>
  </si>
  <si>
    <t>*638.2</t>
  </si>
  <si>
    <t>*496.9</t>
  </si>
  <si>
    <t>*400.1</t>
  </si>
  <si>
    <t>*592.0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</si>
</sst>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7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readingOrder="2"/>
    </xf>
    <xf numFmtId="0" fontId="8" fillId="0" borderId="0" xfId="0" applyFont="1" applyAlignment="1">
      <alignment vertical="center" wrapText="1" readingOrder="2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11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readingOrder="2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readingOrder="2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topLeftCell="A4" workbookViewId="0">
      <selection activeCell="G9" sqref="G9"/>
    </sheetView>
  </sheetViews>
  <sheetFormatPr defaultRowHeight="14.4" x14ac:dyDescent="0.3"/>
  <cols>
    <col min="1" max="1" width="11.109375" customWidth="1"/>
    <col min="2" max="2" width="10.6640625" customWidth="1"/>
    <col min="3" max="4" width="11.33203125" customWidth="1"/>
    <col min="5" max="5" width="10.33203125" customWidth="1"/>
    <col min="6" max="6" width="11.33203125" customWidth="1"/>
    <col min="7" max="7" width="12.44140625" customWidth="1"/>
    <col min="8" max="8" width="11.6640625" customWidth="1"/>
  </cols>
  <sheetData>
    <row r="2" spans="1:11" ht="27" customHeight="1" x14ac:dyDescent="0.3">
      <c r="A2" s="75" t="s">
        <v>84</v>
      </c>
      <c r="B2" s="75"/>
      <c r="C2" s="75"/>
      <c r="D2" s="75"/>
      <c r="E2" s="75"/>
      <c r="F2" s="75"/>
      <c r="G2" s="75"/>
      <c r="H2" s="75"/>
      <c r="I2" s="5"/>
      <c r="J2" s="5"/>
      <c r="K2" s="5"/>
    </row>
    <row r="3" spans="1:11" ht="30" customHeight="1" x14ac:dyDescent="0.3">
      <c r="A3" s="82" t="s">
        <v>85</v>
      </c>
      <c r="B3" s="82"/>
      <c r="C3" s="82"/>
      <c r="D3" s="82"/>
      <c r="E3" s="82"/>
      <c r="F3" s="82"/>
      <c r="G3" s="82"/>
      <c r="H3" s="82"/>
    </row>
    <row r="4" spans="1:11" ht="20.25" customHeight="1" x14ac:dyDescent="0.3">
      <c r="A4" s="7" t="s">
        <v>45</v>
      </c>
      <c r="B4" s="46"/>
      <c r="C4" s="46"/>
      <c r="D4" s="46"/>
      <c r="E4" s="46"/>
      <c r="F4" s="46"/>
      <c r="G4" s="46"/>
      <c r="H4" s="7" t="s">
        <v>41</v>
      </c>
    </row>
    <row r="5" spans="1:11" ht="26.25" customHeight="1" x14ac:dyDescent="0.3">
      <c r="A5" s="83" t="s">
        <v>35</v>
      </c>
      <c r="B5" s="76" t="s">
        <v>36</v>
      </c>
      <c r="C5" s="76"/>
      <c r="D5" s="77"/>
      <c r="E5" s="76" t="s">
        <v>78</v>
      </c>
      <c r="F5" s="76" t="s">
        <v>42</v>
      </c>
      <c r="G5" s="76"/>
      <c r="H5" s="77" t="s">
        <v>37</v>
      </c>
    </row>
    <row r="6" spans="1:11" ht="30" customHeight="1" x14ac:dyDescent="0.3">
      <c r="A6" s="84"/>
      <c r="B6" s="78" t="s">
        <v>40</v>
      </c>
      <c r="C6" s="79"/>
      <c r="D6" s="79"/>
      <c r="E6" s="86"/>
      <c r="F6" s="80" t="s">
        <v>3</v>
      </c>
      <c r="G6" s="81"/>
      <c r="H6" s="85"/>
    </row>
    <row r="7" spans="1:11" ht="32.25" customHeight="1" x14ac:dyDescent="0.3">
      <c r="A7" s="84"/>
      <c r="B7" s="32" t="s">
        <v>73</v>
      </c>
      <c r="C7" s="32" t="s">
        <v>11</v>
      </c>
      <c r="D7" s="32" t="s">
        <v>64</v>
      </c>
      <c r="E7" s="86" t="s">
        <v>26</v>
      </c>
      <c r="F7" s="32" t="s">
        <v>74</v>
      </c>
      <c r="G7" s="32" t="s">
        <v>11</v>
      </c>
      <c r="H7" s="85"/>
    </row>
    <row r="8" spans="1:11" ht="30" customHeight="1" x14ac:dyDescent="0.3">
      <c r="A8" s="84"/>
      <c r="B8" s="34" t="s">
        <v>38</v>
      </c>
      <c r="C8" s="22" t="s">
        <v>65</v>
      </c>
      <c r="D8" s="22" t="s">
        <v>66</v>
      </c>
      <c r="E8" s="87"/>
      <c r="F8" s="34" t="s">
        <v>38</v>
      </c>
      <c r="G8" s="22" t="s">
        <v>65</v>
      </c>
      <c r="H8" s="85"/>
    </row>
    <row r="9" spans="1:11" ht="26.25" customHeight="1" x14ac:dyDescent="0.3">
      <c r="A9" s="30" t="s">
        <v>0</v>
      </c>
      <c r="B9" s="62">
        <v>4143</v>
      </c>
      <c r="C9" s="62">
        <v>3993</v>
      </c>
      <c r="D9" s="62">
        <v>150</v>
      </c>
      <c r="E9" s="63">
        <v>4327</v>
      </c>
      <c r="F9" s="27">
        <f>E9/B9*1000</f>
        <v>1044.4122616461502</v>
      </c>
      <c r="G9" s="27">
        <f>E9/C9*1000</f>
        <v>1083.6463811670424</v>
      </c>
      <c r="H9" s="39" t="s">
        <v>2</v>
      </c>
    </row>
    <row r="10" spans="1:11" ht="26.25" customHeight="1" x14ac:dyDescent="0.3">
      <c r="A10" s="30" t="s">
        <v>1</v>
      </c>
      <c r="B10" s="64">
        <v>193</v>
      </c>
      <c r="C10" s="64">
        <v>170</v>
      </c>
      <c r="D10" s="64">
        <v>23</v>
      </c>
      <c r="E10" s="65">
        <v>96</v>
      </c>
      <c r="F10" s="27">
        <f>E10/B10*1000</f>
        <v>497.40932642487047</v>
      </c>
      <c r="G10" s="31">
        <f>E10/C10*1000</f>
        <v>564.70588235294122</v>
      </c>
      <c r="H10" s="39" t="s">
        <v>33</v>
      </c>
    </row>
    <row r="11" spans="1:11" ht="26.25" customHeight="1" x14ac:dyDescent="0.3">
      <c r="A11" s="74"/>
      <c r="B11" s="74"/>
      <c r="C11" s="74"/>
      <c r="D11" s="74"/>
      <c r="E11" s="74"/>
      <c r="F11" s="74"/>
      <c r="G11" s="74"/>
      <c r="H11" s="74"/>
    </row>
    <row r="12" spans="1:11" x14ac:dyDescent="0.3">
      <c r="F12" s="14"/>
      <c r="G12" s="14"/>
    </row>
  </sheetData>
  <mergeCells count="11">
    <mergeCell ref="A11:H11"/>
    <mergeCell ref="A2:H2"/>
    <mergeCell ref="B5:D5"/>
    <mergeCell ref="F5:G5"/>
    <mergeCell ref="B6:D6"/>
    <mergeCell ref="F6:G6"/>
    <mergeCell ref="A3:H3"/>
    <mergeCell ref="A5:A8"/>
    <mergeCell ref="H5:H8"/>
    <mergeCell ref="E5:E6"/>
    <mergeCell ref="E7:E8"/>
  </mergeCells>
  <printOptions horizontalCentered="1" verticalCentered="1"/>
  <pageMargins left="0.25" right="0.25" top="0.25" bottom="0.25" header="0.25" footer="0.25"/>
  <pageSetup paperSize="9" orientation="landscape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rightToLeft="1" topLeftCell="B1" zoomScale="120" zoomScaleNormal="120" workbookViewId="0">
      <selection activeCell="I15" sqref="I15"/>
    </sheetView>
  </sheetViews>
  <sheetFormatPr defaultColWidth="9.109375" defaultRowHeight="15.6" x14ac:dyDescent="0.3"/>
  <cols>
    <col min="1" max="1" width="6.88671875" customWidth="1"/>
    <col min="2" max="2" width="14.109375" style="2" customWidth="1"/>
    <col min="3" max="5" width="12.109375" style="2" customWidth="1"/>
    <col min="6" max="6" width="14.77734375" style="2" customWidth="1"/>
    <col min="7" max="7" width="11.6640625" style="1" customWidth="1"/>
    <col min="8" max="9" width="9.109375" style="1"/>
  </cols>
  <sheetData>
    <row r="1" spans="2:10" ht="33.75" customHeight="1" x14ac:dyDescent="0.3">
      <c r="B1" s="82" t="s">
        <v>86</v>
      </c>
      <c r="C1" s="82"/>
      <c r="D1" s="82"/>
      <c r="E1" s="82"/>
      <c r="F1" s="82"/>
    </row>
    <row r="2" spans="2:10" ht="33.75" customHeight="1" x14ac:dyDescent="0.3">
      <c r="B2" s="82" t="s">
        <v>92</v>
      </c>
      <c r="C2" s="82"/>
      <c r="D2" s="82"/>
      <c r="E2" s="82"/>
      <c r="F2" s="82"/>
    </row>
    <row r="3" spans="2:10" ht="17.399999999999999" customHeight="1" x14ac:dyDescent="0.3">
      <c r="B3" s="17" t="s">
        <v>46</v>
      </c>
      <c r="C3" s="3"/>
      <c r="D3" s="10"/>
      <c r="E3" s="10" t="s">
        <v>44</v>
      </c>
      <c r="F3" s="18" t="s">
        <v>28</v>
      </c>
    </row>
    <row r="4" spans="2:10" ht="19.5" customHeight="1" x14ac:dyDescent="0.3">
      <c r="B4" s="83" t="s">
        <v>31</v>
      </c>
      <c r="C4" s="97" t="s">
        <v>67</v>
      </c>
      <c r="D4" s="94" t="s">
        <v>30</v>
      </c>
      <c r="E4" s="95"/>
      <c r="F4" s="77" t="s">
        <v>32</v>
      </c>
    </row>
    <row r="5" spans="2:10" ht="16.8" customHeight="1" x14ac:dyDescent="0.3">
      <c r="B5" s="84"/>
      <c r="C5" s="98"/>
      <c r="D5" s="23" t="s">
        <v>0</v>
      </c>
      <c r="E5" s="40" t="s">
        <v>1</v>
      </c>
      <c r="F5" s="85"/>
    </row>
    <row r="6" spans="2:10" ht="17.399999999999999" customHeight="1" x14ac:dyDescent="0.3">
      <c r="B6" s="96"/>
      <c r="C6" s="99"/>
      <c r="D6" s="34" t="s">
        <v>2</v>
      </c>
      <c r="E6" s="41" t="s">
        <v>33</v>
      </c>
      <c r="F6" s="78"/>
    </row>
    <row r="7" spans="2:10" ht="20.25" customHeight="1" x14ac:dyDescent="0.3">
      <c r="B7" s="89" t="s">
        <v>69</v>
      </c>
      <c r="C7" s="25">
        <v>2020</v>
      </c>
      <c r="D7" s="69">
        <v>4069</v>
      </c>
      <c r="E7" s="25" t="s">
        <v>94</v>
      </c>
      <c r="F7" s="91" t="s">
        <v>54</v>
      </c>
    </row>
    <row r="8" spans="2:10" ht="20.25" customHeight="1" x14ac:dyDescent="0.3">
      <c r="B8" s="90"/>
      <c r="C8" s="25">
        <v>2021</v>
      </c>
      <c r="D8" s="69">
        <v>3849</v>
      </c>
      <c r="E8" s="25" t="s">
        <v>95</v>
      </c>
      <c r="F8" s="92"/>
    </row>
    <row r="9" spans="2:10" ht="20.25" customHeight="1" x14ac:dyDescent="0.3">
      <c r="B9" s="90"/>
      <c r="C9" s="25">
        <v>2022</v>
      </c>
      <c r="D9" s="69">
        <v>154</v>
      </c>
      <c r="E9" s="25" t="s">
        <v>96</v>
      </c>
      <c r="F9" s="92"/>
    </row>
    <row r="10" spans="2:10" ht="20.25" customHeight="1" x14ac:dyDescent="0.3">
      <c r="B10" s="90"/>
      <c r="C10" s="25">
        <v>2023</v>
      </c>
      <c r="D10" s="69">
        <v>139</v>
      </c>
      <c r="E10" s="25" t="s">
        <v>97</v>
      </c>
      <c r="F10" s="92"/>
    </row>
    <row r="11" spans="2:10" ht="18" customHeight="1" x14ac:dyDescent="0.3">
      <c r="B11" s="90"/>
      <c r="C11" s="25" t="s">
        <v>81</v>
      </c>
      <c r="D11" s="69">
        <v>2095</v>
      </c>
      <c r="E11" s="25">
        <v>6.7</v>
      </c>
      <c r="F11" s="92"/>
      <c r="J11" s="60"/>
    </row>
    <row r="12" spans="2:10" ht="18" customHeight="1" x14ac:dyDescent="0.3">
      <c r="B12" s="81"/>
      <c r="C12" s="25" t="s">
        <v>93</v>
      </c>
      <c r="D12" s="69">
        <v>41</v>
      </c>
      <c r="E12" s="25">
        <v>1.9</v>
      </c>
      <c r="F12" s="80"/>
      <c r="J12" s="60"/>
    </row>
    <row r="13" spans="2:10" ht="20.25" customHeight="1" x14ac:dyDescent="0.3">
      <c r="B13" s="89" t="s">
        <v>70</v>
      </c>
      <c r="C13" s="25">
        <v>2020</v>
      </c>
      <c r="D13" s="69">
        <v>4642</v>
      </c>
      <c r="E13" s="25" t="s">
        <v>98</v>
      </c>
      <c r="F13" s="91" t="s">
        <v>55</v>
      </c>
      <c r="J13" s="60"/>
    </row>
    <row r="14" spans="2:10" ht="20.25" customHeight="1" x14ac:dyDescent="0.3">
      <c r="B14" s="90"/>
      <c r="C14" s="25">
        <v>2021</v>
      </c>
      <c r="D14" s="69">
        <v>4225</v>
      </c>
      <c r="E14" s="25" t="s">
        <v>99</v>
      </c>
      <c r="F14" s="92"/>
      <c r="J14" s="60"/>
    </row>
    <row r="15" spans="2:10" ht="20.25" customHeight="1" x14ac:dyDescent="0.3">
      <c r="B15" s="90"/>
      <c r="C15" s="25">
        <v>2022</v>
      </c>
      <c r="D15" s="69">
        <v>116</v>
      </c>
      <c r="E15" s="25" t="s">
        <v>100</v>
      </c>
      <c r="F15" s="92"/>
      <c r="J15" s="60"/>
    </row>
    <row r="16" spans="2:10" ht="20.25" customHeight="1" x14ac:dyDescent="0.3">
      <c r="B16" s="90"/>
      <c r="C16" s="25">
        <v>2023</v>
      </c>
      <c r="D16" s="69">
        <v>126</v>
      </c>
      <c r="E16" s="25" t="s">
        <v>101</v>
      </c>
      <c r="F16" s="92"/>
      <c r="J16" s="60"/>
    </row>
    <row r="17" spans="2:9" ht="20.25" customHeight="1" x14ac:dyDescent="0.3">
      <c r="B17" s="90"/>
      <c r="C17" s="25" t="s">
        <v>81</v>
      </c>
      <c r="D17" s="69">
        <v>2275</v>
      </c>
      <c r="E17" s="26">
        <v>4</v>
      </c>
      <c r="F17" s="92"/>
    </row>
    <row r="18" spans="2:9" ht="20.25" customHeight="1" x14ac:dyDescent="0.3">
      <c r="B18" s="81"/>
      <c r="C18" s="25" t="s">
        <v>93</v>
      </c>
      <c r="D18" s="69">
        <v>42.8</v>
      </c>
      <c r="E18" s="26">
        <v>1</v>
      </c>
      <c r="F18" s="80"/>
    </row>
    <row r="19" spans="2:9" ht="20.25" customHeight="1" x14ac:dyDescent="0.3">
      <c r="B19" s="89" t="s">
        <v>68</v>
      </c>
      <c r="C19" s="61">
        <v>2020</v>
      </c>
      <c r="D19" s="29">
        <v>1140.8</v>
      </c>
      <c r="E19" s="26" t="s">
        <v>102</v>
      </c>
      <c r="F19" s="91" t="s">
        <v>56</v>
      </c>
    </row>
    <row r="20" spans="2:9" ht="20.25" customHeight="1" x14ac:dyDescent="0.3">
      <c r="B20" s="90"/>
      <c r="C20" s="61">
        <v>2021</v>
      </c>
      <c r="D20" s="25">
        <v>1097.5</v>
      </c>
      <c r="E20" s="25" t="s">
        <v>103</v>
      </c>
      <c r="F20" s="92"/>
    </row>
    <row r="21" spans="2:9" ht="20.25" customHeight="1" x14ac:dyDescent="0.3">
      <c r="B21" s="90"/>
      <c r="C21" s="61">
        <v>2022</v>
      </c>
      <c r="D21" s="25">
        <v>757.9</v>
      </c>
      <c r="E21" s="25" t="s">
        <v>104</v>
      </c>
      <c r="F21" s="92"/>
    </row>
    <row r="22" spans="2:9" ht="20.25" customHeight="1" x14ac:dyDescent="0.3">
      <c r="B22" s="90"/>
      <c r="C22" s="61">
        <v>2023</v>
      </c>
      <c r="D22" s="25">
        <v>906.6</v>
      </c>
      <c r="E22" s="26" t="s">
        <v>105</v>
      </c>
      <c r="F22" s="92"/>
    </row>
    <row r="23" spans="2:9" ht="20.25" customHeight="1" x14ac:dyDescent="0.3">
      <c r="B23" s="90"/>
      <c r="C23" s="25" t="s">
        <v>81</v>
      </c>
      <c r="D23" s="26">
        <v>1086</v>
      </c>
      <c r="E23" s="26">
        <v>581</v>
      </c>
      <c r="F23" s="92"/>
      <c r="I23" s="1" t="s">
        <v>79</v>
      </c>
    </row>
    <row r="24" spans="2:9" ht="20.25" customHeight="1" x14ac:dyDescent="0.3">
      <c r="B24" s="81"/>
      <c r="C24" s="25" t="s">
        <v>93</v>
      </c>
      <c r="D24" s="26">
        <v>1044.4000000000001</v>
      </c>
      <c r="E24" s="26">
        <v>497.4</v>
      </c>
      <c r="F24" s="80"/>
    </row>
    <row r="25" spans="2:9" ht="18" customHeight="1" x14ac:dyDescent="0.3">
      <c r="B25" s="88" t="s">
        <v>80</v>
      </c>
      <c r="C25" s="88"/>
      <c r="D25" s="88"/>
      <c r="E25" s="88"/>
      <c r="F25" s="88"/>
      <c r="G25" s="44"/>
      <c r="H25" s="43"/>
    </row>
    <row r="26" spans="2:9" ht="18" customHeight="1" x14ac:dyDescent="0.3">
      <c r="B26" s="93" t="s">
        <v>82</v>
      </c>
      <c r="C26" s="93"/>
      <c r="G26" s="45"/>
      <c r="H26" s="45"/>
    </row>
    <row r="27" spans="2:9" ht="18" customHeight="1" x14ac:dyDescent="0.3">
      <c r="G27" s="44"/>
      <c r="H27" s="44"/>
    </row>
    <row r="28" spans="2:9" ht="11.4" customHeight="1" x14ac:dyDescent="0.3">
      <c r="B28" s="12"/>
      <c r="C28" s="12"/>
      <c r="D28" s="12"/>
      <c r="E28" s="12"/>
      <c r="F28" s="12"/>
    </row>
    <row r="29" spans="2:9" ht="13.5" customHeight="1" x14ac:dyDescent="0.3">
      <c r="B29" s="12"/>
      <c r="F29" s="12"/>
      <c r="G29"/>
      <c r="H29"/>
      <c r="I29"/>
    </row>
    <row r="30" spans="2:9" ht="14.25" customHeight="1" x14ac:dyDescent="0.3">
      <c r="G30"/>
      <c r="H30"/>
      <c r="I30"/>
    </row>
    <row r="31" spans="2:9" ht="13.5" customHeight="1" x14ac:dyDescent="0.3">
      <c r="B31" s="13"/>
      <c r="C31" s="13"/>
      <c r="D31" s="13"/>
      <c r="E31" s="13"/>
      <c r="F31" s="13"/>
      <c r="G31"/>
      <c r="H31"/>
      <c r="I31"/>
    </row>
    <row r="33" spans="7:9" x14ac:dyDescent="0.3">
      <c r="G33"/>
      <c r="H33"/>
      <c r="I33"/>
    </row>
  </sheetData>
  <mergeCells count="14">
    <mergeCell ref="B1:F1"/>
    <mergeCell ref="B2:F2"/>
    <mergeCell ref="F4:F6"/>
    <mergeCell ref="D4:E4"/>
    <mergeCell ref="B4:B6"/>
    <mergeCell ref="C4:C6"/>
    <mergeCell ref="B25:F25"/>
    <mergeCell ref="B13:B18"/>
    <mergeCell ref="F13:F18"/>
    <mergeCell ref="F19:F24"/>
    <mergeCell ref="B19:B24"/>
    <mergeCell ref="B7:B12"/>
    <mergeCell ref="F7:F12"/>
    <mergeCell ref="B26:C26"/>
  </mergeCells>
  <printOptions horizontalCentered="1" verticalCentered="1"/>
  <pageMargins left="0.25" right="0.25" top="0.25" bottom="0.25" header="0.25" footer="0.25"/>
  <pageSetup paperSize="9" orientation="portrait" horizontalDpi="300" verticalDpi="300" r:id="rId1"/>
  <headerFooter>
    <oddFooter>&amp;C4</oddFooter>
  </headerFooter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rightToLeft="1" zoomScaleNormal="100" workbookViewId="0">
      <selection activeCell="G26" sqref="G26"/>
    </sheetView>
  </sheetViews>
  <sheetFormatPr defaultRowHeight="14.4" x14ac:dyDescent="0.3"/>
  <cols>
    <col min="1" max="1" width="9.5546875" style="8" customWidth="1"/>
    <col min="2" max="4" width="11.88671875" style="8" customWidth="1"/>
    <col min="5" max="5" width="12" style="8" customWidth="1"/>
    <col min="6" max="6" width="10.44140625" style="8" customWidth="1"/>
    <col min="7" max="7" width="16.44140625" style="8" customWidth="1"/>
    <col min="8" max="8" width="13" style="8" customWidth="1"/>
    <col min="9" max="9" width="9.109375" style="4"/>
  </cols>
  <sheetData>
    <row r="1" spans="1:9" s="6" customFormat="1" ht="23.25" customHeight="1" x14ac:dyDescent="0.3">
      <c r="A1" s="82" t="s">
        <v>87</v>
      </c>
      <c r="B1" s="82"/>
      <c r="C1" s="82"/>
      <c r="D1" s="82"/>
      <c r="E1" s="82"/>
      <c r="F1" s="82"/>
      <c r="G1" s="82"/>
      <c r="H1" s="82"/>
      <c r="I1" s="5"/>
    </row>
    <row r="2" spans="1:9" s="6" customFormat="1" ht="33" customHeight="1" x14ac:dyDescent="0.3">
      <c r="A2" s="82" t="s">
        <v>88</v>
      </c>
      <c r="B2" s="82"/>
      <c r="C2" s="82"/>
      <c r="D2" s="82"/>
      <c r="E2" s="82"/>
      <c r="F2" s="82"/>
      <c r="G2" s="82"/>
      <c r="H2" s="82"/>
      <c r="I2" s="5"/>
    </row>
    <row r="3" spans="1:9" s="6" customFormat="1" ht="23.25" customHeight="1" x14ac:dyDescent="0.3">
      <c r="A3" s="103" t="s">
        <v>47</v>
      </c>
      <c r="B3" s="103"/>
      <c r="C3" s="7"/>
      <c r="D3" s="7"/>
      <c r="E3" s="7"/>
      <c r="F3" s="7"/>
      <c r="G3" s="7"/>
      <c r="H3" s="16" t="s">
        <v>43</v>
      </c>
      <c r="I3" s="5"/>
    </row>
    <row r="4" spans="1:9" ht="27.75" customHeight="1" x14ac:dyDescent="0.3">
      <c r="A4" s="95" t="s">
        <v>16</v>
      </c>
      <c r="B4" s="77" t="s">
        <v>5</v>
      </c>
      <c r="C4" s="102"/>
      <c r="D4" s="47" t="s">
        <v>9</v>
      </c>
      <c r="E4" s="97" t="s">
        <v>71</v>
      </c>
      <c r="F4" s="40" t="s">
        <v>20</v>
      </c>
      <c r="G4" s="48" t="s">
        <v>10</v>
      </c>
      <c r="H4" s="94" t="s">
        <v>34</v>
      </c>
    </row>
    <row r="5" spans="1:9" ht="21" customHeight="1" x14ac:dyDescent="0.3">
      <c r="A5" s="95"/>
      <c r="B5" s="78" t="s">
        <v>8</v>
      </c>
      <c r="C5" s="79"/>
      <c r="D5" s="49" t="s">
        <v>17</v>
      </c>
      <c r="E5" s="98"/>
      <c r="F5" s="50" t="s">
        <v>75</v>
      </c>
      <c r="G5" s="51" t="s">
        <v>76</v>
      </c>
      <c r="H5" s="94"/>
    </row>
    <row r="6" spans="1:9" ht="29.25" customHeight="1" x14ac:dyDescent="0.3">
      <c r="A6" s="95"/>
      <c r="B6" s="32" t="s">
        <v>72</v>
      </c>
      <c r="C6" s="32" t="s">
        <v>11</v>
      </c>
      <c r="D6" s="32" t="s">
        <v>12</v>
      </c>
      <c r="E6" s="98" t="s">
        <v>7</v>
      </c>
      <c r="F6" s="32" t="s">
        <v>60</v>
      </c>
      <c r="G6" s="32" t="s">
        <v>59</v>
      </c>
      <c r="H6" s="94"/>
    </row>
    <row r="7" spans="1:9" ht="31.5" customHeight="1" x14ac:dyDescent="0.3">
      <c r="A7" s="95"/>
      <c r="B7" s="66" t="s">
        <v>13</v>
      </c>
      <c r="C7" s="66" t="s">
        <v>14</v>
      </c>
      <c r="D7" s="22" t="s">
        <v>15</v>
      </c>
      <c r="E7" s="99"/>
      <c r="F7" s="22" t="s">
        <v>13</v>
      </c>
      <c r="G7" s="22" t="s">
        <v>14</v>
      </c>
      <c r="H7" s="94"/>
    </row>
    <row r="8" spans="1:9" ht="21" customHeight="1" x14ac:dyDescent="0.3">
      <c r="A8" s="35" t="s">
        <v>61</v>
      </c>
      <c r="B8" s="67">
        <f t="shared" ref="B8:B9" si="0">C8+D8</f>
        <v>193</v>
      </c>
      <c r="C8" s="67">
        <v>193</v>
      </c>
      <c r="D8" s="55">
        <v>0</v>
      </c>
      <c r="E8" s="67">
        <v>68</v>
      </c>
      <c r="F8" s="56">
        <f t="shared" ref="F8:F9" si="1">E8/B8*1000</f>
        <v>352.33160621761658</v>
      </c>
      <c r="G8" s="56">
        <f>E8/C8*1000</f>
        <v>352.33160621761658</v>
      </c>
      <c r="H8" s="36" t="s">
        <v>57</v>
      </c>
    </row>
    <row r="9" spans="1:9" ht="21" customHeight="1" x14ac:dyDescent="0.3">
      <c r="A9" s="35" t="s">
        <v>18</v>
      </c>
      <c r="B9" s="67">
        <f t="shared" si="0"/>
        <v>1050</v>
      </c>
      <c r="C9" s="67">
        <v>1050</v>
      </c>
      <c r="D9" s="55">
        <v>0</v>
      </c>
      <c r="E9" s="67">
        <v>1594</v>
      </c>
      <c r="F9" s="56">
        <f t="shared" si="1"/>
        <v>1518.0952380952381</v>
      </c>
      <c r="G9" s="56">
        <f t="shared" ref="G9" si="2">E9/C9*1000</f>
        <v>1518.0952380952381</v>
      </c>
      <c r="H9" s="36" t="s">
        <v>22</v>
      </c>
    </row>
    <row r="10" spans="1:9" ht="21" customHeight="1" x14ac:dyDescent="0.3">
      <c r="A10" s="35" t="s">
        <v>19</v>
      </c>
      <c r="B10" s="67">
        <f>C10+D10</f>
        <v>1000</v>
      </c>
      <c r="C10" s="67">
        <v>850</v>
      </c>
      <c r="D10" s="55">
        <v>150</v>
      </c>
      <c r="E10" s="67">
        <v>995</v>
      </c>
      <c r="F10" s="56">
        <f>E10/B10*1000</f>
        <v>995</v>
      </c>
      <c r="G10" s="56">
        <f>E10/C10*1000</f>
        <v>1170.5882352941178</v>
      </c>
      <c r="H10" s="36" t="s">
        <v>21</v>
      </c>
    </row>
    <row r="11" spans="1:9" ht="21" customHeight="1" x14ac:dyDescent="0.3">
      <c r="A11" s="35" t="s">
        <v>49</v>
      </c>
      <c r="B11" s="67">
        <f>C11+D11</f>
        <v>1900</v>
      </c>
      <c r="C11" s="67">
        <v>1900</v>
      </c>
      <c r="D11" s="55">
        <v>0</v>
      </c>
      <c r="E11" s="67">
        <v>1670</v>
      </c>
      <c r="F11" s="56">
        <f>E11/B11*1000</f>
        <v>878.9473684210526</v>
      </c>
      <c r="G11" s="56">
        <f>E11/C11*1000</f>
        <v>878.9473684210526</v>
      </c>
      <c r="H11" s="36" t="s">
        <v>50</v>
      </c>
    </row>
    <row r="12" spans="1:9" ht="21" customHeight="1" x14ac:dyDescent="0.3">
      <c r="A12" s="35" t="s">
        <v>6</v>
      </c>
      <c r="B12" s="68">
        <f>SUM(B8:B11)</f>
        <v>4143</v>
      </c>
      <c r="C12" s="68">
        <f>SUM(C8:C11)</f>
        <v>3993</v>
      </c>
      <c r="D12" s="57">
        <f>SUM(D8:D11)</f>
        <v>150</v>
      </c>
      <c r="E12" s="68">
        <f>SUM(E8:E11)</f>
        <v>4327</v>
      </c>
      <c r="F12" s="58">
        <f>E12/B12*1000</f>
        <v>1044.4122616461502</v>
      </c>
      <c r="G12" s="58">
        <f>E12/C12*1000</f>
        <v>1083.6463811670424</v>
      </c>
      <c r="H12" s="36" t="s">
        <v>4</v>
      </c>
    </row>
    <row r="13" spans="1:9" ht="14.25" customHeight="1" x14ac:dyDescent="0.3">
      <c r="A13" s="104"/>
      <c r="B13" s="104"/>
      <c r="C13" s="104"/>
      <c r="D13" s="12"/>
      <c r="E13" s="12"/>
      <c r="F13" s="19"/>
      <c r="G13" s="19"/>
      <c r="H13" s="20"/>
    </row>
    <row r="14" spans="1:9" x14ac:dyDescent="0.3">
      <c r="A14"/>
      <c r="B14" s="101"/>
      <c r="C14" s="101"/>
      <c r="D14" s="101"/>
      <c r="E14" s="101"/>
      <c r="F14" s="101"/>
      <c r="G14" s="101"/>
      <c r="H14" s="101"/>
    </row>
  </sheetData>
  <mergeCells count="11">
    <mergeCell ref="B14:H14"/>
    <mergeCell ref="A1:H1"/>
    <mergeCell ref="A2:H2"/>
    <mergeCell ref="A4:A7"/>
    <mergeCell ref="B4:C4"/>
    <mergeCell ref="H4:H7"/>
    <mergeCell ref="B5:C5"/>
    <mergeCell ref="E6:E7"/>
    <mergeCell ref="A3:B3"/>
    <mergeCell ref="E4:E5"/>
    <mergeCell ref="A13:C13"/>
  </mergeCells>
  <printOptions horizontalCentered="1" verticalCentered="1"/>
  <pageMargins left="0.25" right="0.25" top="0.25" bottom="0.25" header="0.25" footer="0.25"/>
  <pageSetup paperSize="9" orientation="portrait" horizontalDpi="300" verticalDpi="300" r:id="rId1"/>
  <headerFooter>
    <oddFooter xml:space="preserve">&amp;C7&amp;R&amp;"Arial,Regular"&amp;10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rightToLeft="1" workbookViewId="0">
      <selection activeCell="D10" sqref="D10"/>
    </sheetView>
  </sheetViews>
  <sheetFormatPr defaultColWidth="9.109375" defaultRowHeight="14.4" x14ac:dyDescent="0.3"/>
  <cols>
    <col min="2" max="2" width="12.33203125" style="3" customWidth="1"/>
    <col min="3" max="3" width="19.109375" style="3" customWidth="1"/>
    <col min="4" max="4" width="19.33203125" style="3" customWidth="1"/>
    <col min="5" max="5" width="16.88671875" style="3" customWidth="1"/>
    <col min="6" max="8" width="16.109375" style="3" customWidth="1"/>
  </cols>
  <sheetData>
    <row r="1" spans="2:8" ht="26.25" customHeight="1" x14ac:dyDescent="0.3"/>
    <row r="2" spans="2:8" ht="30.75" customHeight="1" x14ac:dyDescent="0.3">
      <c r="B2" s="82" t="s">
        <v>83</v>
      </c>
      <c r="C2" s="82"/>
      <c r="D2" s="82"/>
      <c r="E2" s="82"/>
      <c r="F2" s="82"/>
      <c r="G2" s="9"/>
      <c r="H2" s="9"/>
    </row>
    <row r="3" spans="2:8" ht="34.5" customHeight="1" x14ac:dyDescent="0.3">
      <c r="B3" s="82" t="s">
        <v>89</v>
      </c>
      <c r="C3" s="82"/>
      <c r="D3" s="82"/>
      <c r="E3" s="82"/>
      <c r="F3" s="82"/>
      <c r="G3" s="9"/>
      <c r="H3" s="9"/>
    </row>
    <row r="4" spans="2:8" ht="25.5" customHeight="1" x14ac:dyDescent="0.3">
      <c r="B4" s="37" t="s">
        <v>48</v>
      </c>
      <c r="C4" s="37"/>
      <c r="F4" s="15" t="s">
        <v>29</v>
      </c>
      <c r="G4" s="38"/>
      <c r="H4" s="38"/>
    </row>
    <row r="5" spans="2:8" ht="17.25" customHeight="1" x14ac:dyDescent="0.3">
      <c r="B5" s="95" t="s">
        <v>39</v>
      </c>
      <c r="C5" s="32" t="s">
        <v>11</v>
      </c>
      <c r="D5" s="23" t="s">
        <v>23</v>
      </c>
      <c r="E5" s="23" t="s">
        <v>24</v>
      </c>
      <c r="F5" s="94" t="s">
        <v>37</v>
      </c>
    </row>
    <row r="6" spans="2:8" ht="17.25" customHeight="1" x14ac:dyDescent="0.3">
      <c r="B6" s="95"/>
      <c r="C6" s="21" t="s">
        <v>8</v>
      </c>
      <c r="D6" s="24" t="s">
        <v>77</v>
      </c>
      <c r="E6" s="24" t="s">
        <v>25</v>
      </c>
      <c r="F6" s="94"/>
    </row>
    <row r="7" spans="2:8" ht="26.25" customHeight="1" x14ac:dyDescent="0.3">
      <c r="B7" s="95"/>
      <c r="C7" s="21" t="s">
        <v>14</v>
      </c>
      <c r="D7" s="21" t="s">
        <v>10</v>
      </c>
      <c r="E7" s="24" t="s">
        <v>27</v>
      </c>
      <c r="F7" s="94"/>
    </row>
    <row r="8" spans="2:8" ht="17.25" customHeight="1" x14ac:dyDescent="0.3">
      <c r="B8" s="95"/>
      <c r="C8" s="34" t="s">
        <v>17</v>
      </c>
      <c r="D8" s="22" t="s">
        <v>76</v>
      </c>
      <c r="E8" s="33" t="s">
        <v>26</v>
      </c>
      <c r="F8" s="94"/>
    </row>
    <row r="9" spans="2:8" ht="27.6" customHeight="1" x14ac:dyDescent="0.3">
      <c r="B9" s="71" t="s">
        <v>0</v>
      </c>
      <c r="C9" s="72">
        <v>3993</v>
      </c>
      <c r="D9" s="73">
        <v>2275.5</v>
      </c>
      <c r="E9" s="72">
        <f>D9*C9/1000</f>
        <v>9086.0715</v>
      </c>
      <c r="F9" s="70" t="s">
        <v>2</v>
      </c>
    </row>
    <row r="13" spans="2:8" ht="18.600000000000001" customHeight="1" x14ac:dyDescent="0.3"/>
    <row r="14" spans="2:8" ht="21" customHeight="1" x14ac:dyDescent="0.3"/>
    <row r="15" spans="2:8" ht="19.5" customHeight="1" x14ac:dyDescent="0.3"/>
    <row r="16" spans="2:8" ht="25.5" customHeight="1" x14ac:dyDescent="0.3"/>
    <row r="17" ht="25.5" customHeight="1" x14ac:dyDescent="0.3"/>
    <row r="18" ht="30" customHeight="1" x14ac:dyDescent="0.3"/>
  </sheetData>
  <mergeCells count="4">
    <mergeCell ref="B5:B8"/>
    <mergeCell ref="F5:F8"/>
    <mergeCell ref="B2:F2"/>
    <mergeCell ref="B3:F3"/>
  </mergeCells>
  <printOptions horizontalCentered="1" verticalCentered="1"/>
  <pageMargins left="0.5" right="0.5" top="0.5" bottom="0.5" header="0.25" footer="0.25"/>
  <pageSetup paperSize="9" orientation="landscape" horizontalDpi="300" verticalDpi="300" r:id="rId1"/>
  <headerFooter>
    <oddFooter>&amp;C 8&amp;R&amp;"Arial,Regular"&amp;10    ا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zoomScaleNormal="100" workbookViewId="0">
      <selection activeCell="E18" sqref="E18"/>
    </sheetView>
  </sheetViews>
  <sheetFormatPr defaultRowHeight="14.4" x14ac:dyDescent="0.3"/>
  <cols>
    <col min="1" max="1" width="9.5546875" customWidth="1"/>
    <col min="2" max="2" width="8.88671875" customWidth="1"/>
    <col min="3" max="3" width="11.33203125" customWidth="1"/>
    <col min="4" max="4" width="12.33203125" customWidth="1"/>
    <col min="5" max="5" width="11.88671875" customWidth="1"/>
    <col min="6" max="6" width="10.109375" customWidth="1"/>
    <col min="7" max="7" width="13.5546875" customWidth="1"/>
    <col min="8" max="8" width="14.44140625" customWidth="1"/>
    <col min="9" max="9" width="11.88671875" customWidth="1"/>
  </cols>
  <sheetData>
    <row r="1" spans="1:9" ht="31.5" customHeight="1" x14ac:dyDescent="0.3">
      <c r="A1" s="82" t="s">
        <v>90</v>
      </c>
      <c r="B1" s="82"/>
      <c r="C1" s="82"/>
      <c r="D1" s="82"/>
      <c r="E1" s="82"/>
      <c r="F1" s="82"/>
      <c r="G1" s="82"/>
      <c r="H1" s="82"/>
      <c r="I1" s="11"/>
    </row>
    <row r="2" spans="1:9" ht="31.5" customHeight="1" x14ac:dyDescent="0.3">
      <c r="A2" s="82" t="s">
        <v>91</v>
      </c>
      <c r="B2" s="82"/>
      <c r="C2" s="82"/>
      <c r="D2" s="82"/>
      <c r="E2" s="82"/>
      <c r="F2" s="82"/>
      <c r="G2" s="82"/>
      <c r="H2" s="82"/>
      <c r="I2" s="11"/>
    </row>
    <row r="3" spans="1:9" ht="21" customHeight="1" x14ac:dyDescent="0.3">
      <c r="A3" s="103" t="s">
        <v>51</v>
      </c>
      <c r="B3" s="103"/>
      <c r="C3" s="28"/>
      <c r="D3" s="28"/>
      <c r="E3" s="28"/>
      <c r="F3" s="28"/>
      <c r="G3" s="28"/>
      <c r="H3" s="7" t="s">
        <v>52</v>
      </c>
      <c r="I3" s="7"/>
    </row>
    <row r="4" spans="1:9" ht="27.75" customHeight="1" x14ac:dyDescent="0.3">
      <c r="A4" s="83" t="s">
        <v>16</v>
      </c>
      <c r="B4" s="77" t="s">
        <v>5</v>
      </c>
      <c r="C4" s="102"/>
      <c r="D4" s="47" t="s">
        <v>9</v>
      </c>
      <c r="E4" s="97" t="s">
        <v>71</v>
      </c>
      <c r="F4" s="40" t="s">
        <v>20</v>
      </c>
      <c r="G4" s="48" t="s">
        <v>10</v>
      </c>
      <c r="H4" s="77" t="s">
        <v>34</v>
      </c>
    </row>
    <row r="5" spans="1:9" ht="18" customHeight="1" x14ac:dyDescent="0.3">
      <c r="A5" s="84"/>
      <c r="B5" s="85" t="s">
        <v>8</v>
      </c>
      <c r="C5" s="100"/>
      <c r="D5" s="49" t="s">
        <v>17</v>
      </c>
      <c r="E5" s="98"/>
      <c r="F5" s="50" t="s">
        <v>75</v>
      </c>
      <c r="G5" s="51" t="s">
        <v>76</v>
      </c>
      <c r="H5" s="85"/>
    </row>
    <row r="6" spans="1:9" ht="27.75" customHeight="1" x14ac:dyDescent="0.3">
      <c r="A6" s="84"/>
      <c r="B6" s="32" t="s">
        <v>72</v>
      </c>
      <c r="C6" s="32" t="s">
        <v>11</v>
      </c>
      <c r="D6" s="32" t="s">
        <v>12</v>
      </c>
      <c r="E6" s="98" t="s">
        <v>7</v>
      </c>
      <c r="F6" s="32" t="s">
        <v>58</v>
      </c>
      <c r="G6" s="32" t="s">
        <v>59</v>
      </c>
      <c r="H6" s="85"/>
    </row>
    <row r="7" spans="1:9" ht="27.75" customHeight="1" x14ac:dyDescent="0.3">
      <c r="A7" s="96"/>
      <c r="B7" s="22" t="s">
        <v>13</v>
      </c>
      <c r="C7" s="22" t="s">
        <v>14</v>
      </c>
      <c r="D7" s="22" t="s">
        <v>15</v>
      </c>
      <c r="E7" s="99"/>
      <c r="F7" s="22" t="s">
        <v>13</v>
      </c>
      <c r="G7" s="22" t="s">
        <v>14</v>
      </c>
      <c r="H7" s="78"/>
    </row>
    <row r="8" spans="1:9" ht="24" customHeight="1" x14ac:dyDescent="0.3">
      <c r="A8" s="52" t="s">
        <v>62</v>
      </c>
      <c r="B8" s="67">
        <f>D8+C8</f>
        <v>23</v>
      </c>
      <c r="C8" s="67">
        <v>0</v>
      </c>
      <c r="D8" s="67">
        <v>23</v>
      </c>
      <c r="E8" s="67">
        <v>0</v>
      </c>
      <c r="F8" s="56">
        <f>E8/B8*1000</f>
        <v>0</v>
      </c>
      <c r="G8" s="59">
        <v>0</v>
      </c>
      <c r="H8" s="53" t="s">
        <v>57</v>
      </c>
    </row>
    <row r="9" spans="1:9" ht="24" customHeight="1" x14ac:dyDescent="0.3">
      <c r="A9" s="35" t="s">
        <v>63</v>
      </c>
      <c r="B9" s="67">
        <f t="shared" ref="B9" si="0">D9+C9</f>
        <v>170</v>
      </c>
      <c r="C9" s="67">
        <v>170</v>
      </c>
      <c r="D9" s="67">
        <v>0</v>
      </c>
      <c r="E9" s="67">
        <v>96</v>
      </c>
      <c r="F9" s="56">
        <f>E9/B9*1000</f>
        <v>564.70588235294122</v>
      </c>
      <c r="G9" s="59">
        <f>E9/C9*1000</f>
        <v>564.70588235294122</v>
      </c>
      <c r="H9" s="53" t="s">
        <v>53</v>
      </c>
    </row>
    <row r="10" spans="1:9" ht="24" customHeight="1" x14ac:dyDescent="0.3">
      <c r="A10" s="35" t="s">
        <v>6</v>
      </c>
      <c r="B10" s="67">
        <f>SUM(B8:B9)</f>
        <v>193</v>
      </c>
      <c r="C10" s="67">
        <f>SUM(C8:C9)</f>
        <v>170</v>
      </c>
      <c r="D10" s="67">
        <f>SUM(D8:D9)</f>
        <v>23</v>
      </c>
      <c r="E10" s="67">
        <v>96</v>
      </c>
      <c r="F10" s="56">
        <f>E10/B10*1000</f>
        <v>497.40932642487047</v>
      </c>
      <c r="G10" s="59">
        <f>E10/C10*1000</f>
        <v>564.70588235294122</v>
      </c>
      <c r="H10" s="54" t="s">
        <v>4</v>
      </c>
    </row>
    <row r="11" spans="1:9" ht="21" customHeight="1" x14ac:dyDescent="0.3">
      <c r="A11" s="104"/>
      <c r="B11" s="104"/>
      <c r="C11" s="104"/>
      <c r="D11" s="104"/>
      <c r="E11" s="104"/>
      <c r="F11" s="104"/>
      <c r="G11" s="104"/>
      <c r="H11" s="104"/>
      <c r="I11" s="42"/>
    </row>
  </sheetData>
  <mergeCells count="10">
    <mergeCell ref="A11:H11"/>
    <mergeCell ref="E4:E5"/>
    <mergeCell ref="A1:H1"/>
    <mergeCell ref="A3:B3"/>
    <mergeCell ref="A4:A7"/>
    <mergeCell ref="B4:C4"/>
    <mergeCell ref="H4:H7"/>
    <mergeCell ref="B5:C5"/>
    <mergeCell ref="E6:E7"/>
    <mergeCell ref="A2:H2"/>
  </mergeCells>
  <printOptions horizontalCentered="1" verticalCentered="1"/>
  <pageMargins left="0.25" right="0.25" top="0.25" bottom="0.25" header="0.25" footer="0.25"/>
  <pageSetup paperSize="9" orientation="landscape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جدول رقم 1</vt:lpstr>
      <vt:lpstr>جدول رقم2 </vt:lpstr>
      <vt:lpstr>جدول رقم3</vt:lpstr>
      <vt:lpstr>جدول رقم4</vt:lpstr>
      <vt:lpstr>جدول رقم5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hp</cp:lastModifiedBy>
  <cp:lastPrinted>2025-12-08T05:39:44Z</cp:lastPrinted>
  <dcterms:created xsi:type="dcterms:W3CDTF">2011-12-25T11:14:54Z</dcterms:created>
  <dcterms:modified xsi:type="dcterms:W3CDTF">2026-03-12T06:55:10Z</dcterms:modified>
</cp:coreProperties>
</file>